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 FY 2016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<sst xmlns="http://schemas.openxmlformats.org/spreadsheetml/2006/main" count="175" uniqueCount="167">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</sst>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="120" zoomScaleNormal="120" zoomScalePageLayoutView="0" workbookViewId="0" topLeftCell="A1">
      <selection activeCell="A1" sqref="A1:IV7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1"/>
      <c r="B1" s="17" t="s">
        <v>130</v>
      </c>
      <c r="C1" s="17" t="s">
        <v>131</v>
      </c>
    </row>
    <row r="2" spans="1:3" ht="12">
      <c r="A2" s="2" t="s">
        <v>1</v>
      </c>
      <c r="B2" s="2" t="s">
        <v>0</v>
      </c>
      <c r="C2" s="2" t="s">
        <v>0</v>
      </c>
    </row>
    <row r="3" spans="1:3" ht="12">
      <c r="A3" s="2" t="s">
        <v>2</v>
      </c>
      <c r="B3" s="22">
        <f>B4+B7+B11+B22+B25+B33</f>
        <v>20258672447185</v>
      </c>
      <c r="C3" s="22">
        <f>C4+C7+C11+C22+C25+C33</f>
        <v>19198308746841</v>
      </c>
    </row>
    <row r="4" spans="1:3" ht="12">
      <c r="A4" s="2" t="s">
        <v>3</v>
      </c>
      <c r="B4" s="19">
        <f>B5+B6</f>
        <v>2674793260611</v>
      </c>
      <c r="C4" s="19">
        <f>C5+C6</f>
        <v>2413453826323</v>
      </c>
    </row>
    <row r="5" spans="1:3" ht="12">
      <c r="A5" s="3" t="s">
        <v>4</v>
      </c>
      <c r="B5" s="20">
        <v>2674793260611</v>
      </c>
      <c r="C5" s="20">
        <v>2413453826323</v>
      </c>
    </row>
    <row r="6" spans="1:3" ht="12">
      <c r="A6" s="3" t="s">
        <v>5</v>
      </c>
      <c r="B6" s="20"/>
      <c r="C6" s="20"/>
    </row>
    <row r="7" spans="1:3" ht="12">
      <c r="A7" s="2" t="s">
        <v>6</v>
      </c>
      <c r="B7" s="19">
        <f>B8+B9+B10</f>
        <v>13508000000000</v>
      </c>
      <c r="C7" s="19">
        <f>C8+C9+C10</f>
        <v>12182900000000</v>
      </c>
    </row>
    <row r="8" spans="1:3" ht="12">
      <c r="A8" s="3" t="s">
        <v>47</v>
      </c>
      <c r="B8" s="20">
        <v>0</v>
      </c>
      <c r="C8" s="20">
        <v>0</v>
      </c>
    </row>
    <row r="9" spans="1:3" ht="12">
      <c r="A9" s="3" t="s">
        <v>48</v>
      </c>
      <c r="B9" s="20">
        <v>0</v>
      </c>
      <c r="C9" s="20">
        <v>0</v>
      </c>
    </row>
    <row r="10" spans="1:3" ht="12">
      <c r="A10" s="3" t="s">
        <v>49</v>
      </c>
      <c r="B10" s="20">
        <v>13508000000000</v>
      </c>
      <c r="C10" s="20">
        <v>12182900000000</v>
      </c>
    </row>
    <row r="11" spans="1:3" ht="12">
      <c r="A11" s="4" t="s">
        <v>7</v>
      </c>
      <c r="B11" s="19">
        <f>B12+B15+B16+B17+B18+B19+B20+B21</f>
        <v>3309436380493</v>
      </c>
      <c r="C11" s="19">
        <f>C12+C15+C16+C17+C18+C19+C20+C21</f>
        <v>3837609061396</v>
      </c>
    </row>
    <row r="12" spans="1:3" ht="12">
      <c r="A12" s="5" t="s">
        <v>8</v>
      </c>
      <c r="B12" s="20">
        <v>1622100827912</v>
      </c>
      <c r="C12" s="20">
        <v>1722492598939</v>
      </c>
    </row>
    <row r="13" spans="1:3" ht="12">
      <c r="A13" s="6" t="s">
        <v>9</v>
      </c>
      <c r="B13" s="20"/>
      <c r="C13" s="20"/>
    </row>
    <row r="14" spans="1:3" ht="12">
      <c r="A14" s="6" t="s">
        <v>10</v>
      </c>
      <c r="B14" s="20"/>
      <c r="C14" s="20"/>
    </row>
    <row r="15" spans="1:3" ht="12">
      <c r="A15" s="5" t="s">
        <v>11</v>
      </c>
      <c r="B15" s="20">
        <v>903175790057</v>
      </c>
      <c r="C15" s="20">
        <v>1361319358754</v>
      </c>
    </row>
    <row r="16" spans="1:3" ht="12">
      <c r="A16" s="6" t="s">
        <v>50</v>
      </c>
      <c r="B16" s="20"/>
      <c r="C16" s="20"/>
    </row>
    <row r="17" spans="1:3" ht="12">
      <c r="A17" s="6" t="s">
        <v>51</v>
      </c>
      <c r="B17" s="20"/>
      <c r="C17" s="20"/>
    </row>
    <row r="18" spans="1:3" ht="12">
      <c r="A18" s="6" t="s">
        <v>52</v>
      </c>
      <c r="B18" s="20"/>
      <c r="C18" s="20"/>
    </row>
    <row r="19" spans="1:3" ht="12">
      <c r="A19" s="6" t="s">
        <v>53</v>
      </c>
      <c r="B19" s="20">
        <v>815035748033</v>
      </c>
      <c r="C19" s="20">
        <v>753797103703</v>
      </c>
    </row>
    <row r="20" spans="1:3" ht="12">
      <c r="A20" s="6" t="s">
        <v>54</v>
      </c>
      <c r="B20" s="20">
        <v>-30875985509</v>
      </c>
      <c r="C20" s="20"/>
    </row>
    <row r="21" spans="1:3" ht="12">
      <c r="A21" s="6" t="s">
        <v>55</v>
      </c>
      <c r="B21" s="20"/>
      <c r="C21" s="20"/>
    </row>
    <row r="22" spans="1:3" ht="12">
      <c r="A22" s="4" t="s">
        <v>12</v>
      </c>
      <c r="B22" s="19">
        <f>B23+B24</f>
        <v>426396172353</v>
      </c>
      <c r="C22" s="19">
        <f>C23+C24</f>
        <v>376985382570</v>
      </c>
    </row>
    <row r="23" spans="1:3" ht="12">
      <c r="A23" s="6" t="s">
        <v>56</v>
      </c>
      <c r="B23" s="20">
        <v>426396172353</v>
      </c>
      <c r="C23" s="20">
        <v>376985382570</v>
      </c>
    </row>
    <row r="24" spans="1:3" ht="12">
      <c r="A24" s="6" t="s">
        <v>57</v>
      </c>
      <c r="B24" s="20"/>
      <c r="C24" s="20"/>
    </row>
    <row r="25" spans="1:3" ht="12">
      <c r="A25" s="4" t="s">
        <v>13</v>
      </c>
      <c r="B25" s="19">
        <f>B26+B29+B30+B31+B32</f>
        <v>340046633728</v>
      </c>
      <c r="C25" s="19">
        <f>C26+C29+C30+C31+C32</f>
        <v>387360476552</v>
      </c>
    </row>
    <row r="26" spans="1:3" s="21" customFormat="1" ht="12">
      <c r="A26" s="5" t="s">
        <v>14</v>
      </c>
      <c r="B26" s="20">
        <v>16435848139</v>
      </c>
      <c r="C26" s="20">
        <v>109367106765</v>
      </c>
    </row>
    <row r="27" spans="1:3" ht="12">
      <c r="A27" s="6" t="s">
        <v>15</v>
      </c>
      <c r="B27" s="20"/>
      <c r="C27" s="20"/>
    </row>
    <row r="28" spans="1:3" ht="12">
      <c r="A28" s="6" t="s">
        <v>16</v>
      </c>
      <c r="B28" s="20"/>
      <c r="C28" s="20"/>
    </row>
    <row r="29" spans="1:3" ht="12">
      <c r="A29" s="6" t="s">
        <v>17</v>
      </c>
      <c r="B29" s="20">
        <v>219523173437</v>
      </c>
      <c r="C29" s="20">
        <v>256795077289</v>
      </c>
    </row>
    <row r="30" spans="1:3" ht="12">
      <c r="A30" s="5" t="s">
        <v>18</v>
      </c>
      <c r="B30" s="20">
        <v>104087612152</v>
      </c>
      <c r="C30" s="20">
        <v>21198292498</v>
      </c>
    </row>
    <row r="31" spans="1:3" ht="12">
      <c r="A31" s="5" t="s">
        <v>19</v>
      </c>
      <c r="B31" s="20"/>
      <c r="C31" s="20"/>
    </row>
    <row r="32" spans="1:3" ht="12">
      <c r="A32" s="5" t="s">
        <v>20</v>
      </c>
      <c r="B32" s="20"/>
      <c r="C32" s="20"/>
    </row>
    <row r="33" spans="1:3" ht="12">
      <c r="A33" s="7" t="s">
        <v>21</v>
      </c>
      <c r="B33" s="19">
        <v>0</v>
      </c>
      <c r="C33" s="19">
        <v>0</v>
      </c>
    </row>
    <row r="34" spans="1:3" ht="12">
      <c r="A34" s="6" t="s">
        <v>58</v>
      </c>
      <c r="B34" s="20">
        <v>0</v>
      </c>
      <c r="C34" s="20">
        <v>0</v>
      </c>
    </row>
    <row r="35" spans="1:3" ht="12">
      <c r="A35" s="11" t="s">
        <v>59</v>
      </c>
      <c r="B35" s="20">
        <v>0</v>
      </c>
      <c r="C35" s="20">
        <v>0</v>
      </c>
    </row>
    <row r="36" spans="1:3" ht="12">
      <c r="A36" s="12" t="s">
        <v>60</v>
      </c>
      <c r="B36" s="19">
        <f>B37+B47+B57+B60+B63+B69</f>
        <v>24918329914155</v>
      </c>
      <c r="C36" s="19">
        <f>C37+C47+C57+C60+C63+C69</f>
        <v>26086384734548</v>
      </c>
    </row>
    <row r="37" spans="1:3" ht="12">
      <c r="A37" s="2" t="s">
        <v>22</v>
      </c>
      <c r="B37" s="19">
        <f>B38+B39+B40+B41+B42+B43+B46</f>
        <v>0</v>
      </c>
      <c r="C37" s="19">
        <f>C38+C39+C40+C41+C42+C43+C46</f>
        <v>0</v>
      </c>
    </row>
    <row r="38" spans="1:3" ht="12">
      <c r="A38" s="3" t="s">
        <v>23</v>
      </c>
      <c r="B38" s="20"/>
      <c r="C38" s="20"/>
    </row>
    <row r="39" spans="1:3" ht="12">
      <c r="A39" s="3" t="s">
        <v>132</v>
      </c>
      <c r="B39" s="20"/>
      <c r="C39" s="20"/>
    </row>
    <row r="40" spans="1:3" ht="12">
      <c r="A40" s="9" t="s">
        <v>61</v>
      </c>
      <c r="B40" s="20"/>
      <c r="C40" s="20"/>
    </row>
    <row r="41" spans="1:3" ht="12">
      <c r="A41" s="9" t="s">
        <v>62</v>
      </c>
      <c r="B41" s="20"/>
      <c r="C41" s="20"/>
    </row>
    <row r="42" spans="1:3" ht="12">
      <c r="A42" s="9" t="s">
        <v>63</v>
      </c>
      <c r="B42" s="20"/>
      <c r="C42" s="20"/>
    </row>
    <row r="43" spans="1:3" s="21" customFormat="1" ht="12">
      <c r="A43" s="5" t="s">
        <v>64</v>
      </c>
      <c r="B43" s="20"/>
      <c r="C43" s="20"/>
    </row>
    <row r="44" spans="1:3" ht="12">
      <c r="A44" s="6" t="s">
        <v>65</v>
      </c>
      <c r="B44" s="20"/>
      <c r="C44" s="20"/>
    </row>
    <row r="45" spans="1:3" ht="12">
      <c r="A45" s="6" t="s">
        <v>66</v>
      </c>
      <c r="B45" s="20">
        <v>6080000000</v>
      </c>
      <c r="C45" s="20">
        <v>65000000</v>
      </c>
    </row>
    <row r="46" spans="1:3" ht="12">
      <c r="A46" s="6" t="s">
        <v>67</v>
      </c>
      <c r="B46" s="20"/>
      <c r="C46" s="20"/>
    </row>
    <row r="47" spans="1:3" ht="12">
      <c r="A47" s="4" t="s">
        <v>24</v>
      </c>
      <c r="B47" s="19">
        <f>B48+B51+B54</f>
        <v>21419445054246</v>
      </c>
      <c r="C47" s="19">
        <f>C48+C51+C54</f>
        <v>22193212459265</v>
      </c>
    </row>
    <row r="48" spans="1:3" ht="12">
      <c r="A48" s="7" t="s">
        <v>26</v>
      </c>
      <c r="B48" s="19">
        <f>B49+B50</f>
        <v>21415803855114</v>
      </c>
      <c r="C48" s="19">
        <f>C49+C50</f>
        <v>22185294217903</v>
      </c>
    </row>
    <row r="49" spans="1:3" ht="12.75">
      <c r="A49" s="13" t="s">
        <v>29</v>
      </c>
      <c r="B49" s="20">
        <v>35385006229478</v>
      </c>
      <c r="C49" s="20">
        <v>32749195043545</v>
      </c>
    </row>
    <row r="50" spans="1:3" ht="12.75">
      <c r="A50" s="13" t="s">
        <v>68</v>
      </c>
      <c r="B50" s="20">
        <v>-13969202374364</v>
      </c>
      <c r="C50" s="20">
        <v>-10563900825642</v>
      </c>
    </row>
    <row r="51" spans="1:3" ht="12.75">
      <c r="A51" s="14" t="s">
        <v>133</v>
      </c>
      <c r="B51" s="19">
        <f>B52+B53</f>
        <v>0</v>
      </c>
      <c r="C51" s="19">
        <f>C52+C53</f>
        <v>0</v>
      </c>
    </row>
    <row r="52" spans="1:3" ht="12.75">
      <c r="A52" s="13" t="s">
        <v>29</v>
      </c>
      <c r="B52" s="20"/>
      <c r="C52" s="20"/>
    </row>
    <row r="53" spans="1:3" ht="12.75">
      <c r="A53" s="13" t="s">
        <v>69</v>
      </c>
      <c r="B53" s="20"/>
      <c r="C53" s="20"/>
    </row>
    <row r="54" spans="1:3" ht="12.75">
      <c r="A54" s="14" t="s">
        <v>134</v>
      </c>
      <c r="B54" s="19">
        <f>B55+B56</f>
        <v>3641199132</v>
      </c>
      <c r="C54" s="19">
        <f>C55+C56</f>
        <v>7918241362</v>
      </c>
    </row>
    <row r="55" spans="1:3" ht="12.75">
      <c r="A55" s="13" t="s">
        <v>29</v>
      </c>
      <c r="B55" s="20">
        <v>14520806561</v>
      </c>
      <c r="C55" s="20">
        <v>21314244234</v>
      </c>
    </row>
    <row r="56" spans="1:3" ht="12.75">
      <c r="A56" s="13" t="s">
        <v>70</v>
      </c>
      <c r="B56" s="20">
        <v>-10879607429</v>
      </c>
      <c r="C56" s="20">
        <v>-13396002872</v>
      </c>
    </row>
    <row r="57" spans="1:3" ht="12.75">
      <c r="A57" s="14" t="s">
        <v>72</v>
      </c>
      <c r="B57" s="19">
        <f>B58+B59</f>
        <v>0</v>
      </c>
      <c r="C57" s="19">
        <f>C58+C59</f>
        <v>0</v>
      </c>
    </row>
    <row r="58" spans="1:3" ht="12.75">
      <c r="A58" s="13" t="s">
        <v>29</v>
      </c>
      <c r="B58" s="20">
        <v>0</v>
      </c>
      <c r="C58" s="20">
        <v>0</v>
      </c>
    </row>
    <row r="59" spans="1:3" ht="12.75">
      <c r="A59" s="13" t="s">
        <v>71</v>
      </c>
      <c r="B59" s="20">
        <v>0</v>
      </c>
      <c r="C59" s="20">
        <v>0</v>
      </c>
    </row>
    <row r="60" spans="1:3" ht="12">
      <c r="A60" s="7" t="s">
        <v>73</v>
      </c>
      <c r="B60" s="19">
        <f>B61+B62</f>
        <v>700748493413</v>
      </c>
      <c r="C60" s="19">
        <f>C61+C62</f>
        <v>1159830590255</v>
      </c>
    </row>
    <row r="61" spans="1:3" ht="12">
      <c r="A61" s="6" t="s">
        <v>74</v>
      </c>
      <c r="B61" s="20">
        <v>0</v>
      </c>
      <c r="C61" s="20">
        <v>0</v>
      </c>
    </row>
    <row r="62" spans="1:3" ht="12">
      <c r="A62" s="6" t="s">
        <v>75</v>
      </c>
      <c r="B62" s="20">
        <v>700748493413</v>
      </c>
      <c r="C62" s="20">
        <v>1159830590255</v>
      </c>
    </row>
    <row r="63" spans="1:3" ht="12">
      <c r="A63" s="7" t="s">
        <v>30</v>
      </c>
      <c r="B63" s="19">
        <f>B64+B65+B66+B67+B68</f>
        <v>2523673227220</v>
      </c>
      <c r="C63" s="19">
        <f>C64+C65+C66+C67+C68</f>
        <v>2537361294575</v>
      </c>
    </row>
    <row r="64" spans="1:3" ht="12">
      <c r="A64" s="6" t="s">
        <v>25</v>
      </c>
      <c r="B64" s="20">
        <v>1682973000000</v>
      </c>
      <c r="C64" s="20">
        <v>2267839016655</v>
      </c>
    </row>
    <row r="65" spans="1:3" ht="12">
      <c r="A65" s="6" t="s">
        <v>27</v>
      </c>
      <c r="B65" s="20">
        <v>642992463558</v>
      </c>
      <c r="C65" s="20">
        <v>132454514258</v>
      </c>
    </row>
    <row r="66" spans="1:3" ht="12">
      <c r="A66" s="6" t="s">
        <v>76</v>
      </c>
      <c r="B66" s="20">
        <v>199007763662</v>
      </c>
      <c r="C66" s="20">
        <v>137067763662</v>
      </c>
    </row>
    <row r="67" spans="1:3" ht="12">
      <c r="A67" s="6" t="s">
        <v>28</v>
      </c>
      <c r="B67" s="20">
        <v>-1300000000</v>
      </c>
      <c r="C67" s="20"/>
    </row>
    <row r="68" spans="1:3" ht="12">
      <c r="A68" s="6" t="s">
        <v>77</v>
      </c>
      <c r="B68" s="20"/>
      <c r="C68" s="20"/>
    </row>
    <row r="69" spans="1:3" ht="12">
      <c r="A69" s="7" t="s">
        <v>81</v>
      </c>
      <c r="B69" s="19">
        <f>B70+B71+B72+B73</f>
        <v>274463139276</v>
      </c>
      <c r="C69" s="19">
        <f>C70+C71+C72+C73</f>
        <v>195980390453</v>
      </c>
    </row>
    <row r="70" spans="1:3" ht="12">
      <c r="A70" s="6" t="s">
        <v>78</v>
      </c>
      <c r="B70" s="20">
        <v>57498919072</v>
      </c>
      <c r="C70" s="20">
        <v>66493428152</v>
      </c>
    </row>
    <row r="71" spans="1:3" ht="12">
      <c r="A71" s="6" t="s">
        <v>79</v>
      </c>
      <c r="B71" s="20">
        <v>216964220204</v>
      </c>
      <c r="C71" s="20">
        <v>129486962301</v>
      </c>
    </row>
    <row r="72" spans="1:3" ht="12">
      <c r="A72" s="6" t="s">
        <v>80</v>
      </c>
      <c r="B72" s="20"/>
      <c r="C72" s="20"/>
    </row>
    <row r="73" spans="1:3" ht="12">
      <c r="A73" s="6" t="s">
        <v>82</v>
      </c>
      <c r="B73" s="20"/>
      <c r="C73" s="20"/>
    </row>
    <row r="74" spans="1:3" ht="12">
      <c r="A74" s="4" t="s">
        <v>31</v>
      </c>
      <c r="B74" s="19">
        <f>B3+B36</f>
        <v>45177002361340</v>
      </c>
      <c r="C74" s="19">
        <f>C3+C36</f>
        <v>45284693481389</v>
      </c>
    </row>
    <row r="75" spans="1:3" ht="12">
      <c r="A75" s="4" t="s">
        <v>32</v>
      </c>
      <c r="B75" s="19" t="s">
        <v>0</v>
      </c>
      <c r="C75" s="19" t="s">
        <v>0</v>
      </c>
    </row>
    <row r="76" spans="1:3" ht="12">
      <c r="A76" s="4" t="s">
        <v>33</v>
      </c>
      <c r="B76" s="19">
        <f>B77+B99</f>
        <v>21187074651157</v>
      </c>
      <c r="C76" s="19">
        <f>C77+C99</f>
        <v>23498423321802</v>
      </c>
    </row>
    <row r="77" spans="1:3" ht="12">
      <c r="A77" s="4" t="s">
        <v>34</v>
      </c>
      <c r="B77" s="19">
        <f>B78+B81+B82+B83+B84+B85+B86+B87+B88+B90+B91+B92+B93+B94+B95</f>
        <v>6618571070317</v>
      </c>
      <c r="C77" s="19">
        <f>C78+C81+C82+C83+C84+C85+C86+C87+C88+C90+C91+C92+C93+C94+C95</f>
        <v>9203184437319</v>
      </c>
    </row>
    <row r="78" spans="1:3" s="21" customFormat="1" ht="12">
      <c r="A78" s="5" t="s">
        <v>88</v>
      </c>
      <c r="B78" s="20">
        <v>1021692186338</v>
      </c>
      <c r="C78" s="20">
        <v>860764370102</v>
      </c>
    </row>
    <row r="79" spans="1:3" ht="12">
      <c r="A79" s="15" t="s">
        <v>83</v>
      </c>
      <c r="B79" s="20"/>
      <c r="C79" s="20"/>
    </row>
    <row r="80" spans="1:3" ht="12">
      <c r="A80" s="6" t="s">
        <v>84</v>
      </c>
      <c r="B80" s="20"/>
      <c r="C80" s="20"/>
    </row>
    <row r="81" spans="1:3" ht="12">
      <c r="A81" s="5" t="s">
        <v>135</v>
      </c>
      <c r="B81" s="20">
        <v>4616897682</v>
      </c>
      <c r="C81" s="20">
        <v>7287789972</v>
      </c>
    </row>
    <row r="82" spans="1:3" ht="12">
      <c r="A82" s="6" t="s">
        <v>85</v>
      </c>
      <c r="B82" s="20">
        <v>186475509377</v>
      </c>
      <c r="C82" s="20">
        <v>3246432310355</v>
      </c>
    </row>
    <row r="83" spans="1:3" ht="12">
      <c r="A83" s="6" t="s">
        <v>86</v>
      </c>
      <c r="B83" s="20">
        <v>1065843031056</v>
      </c>
      <c r="C83" s="20">
        <v>703231015034</v>
      </c>
    </row>
    <row r="84" spans="1:3" ht="12">
      <c r="A84" s="6" t="s">
        <v>87</v>
      </c>
      <c r="B84" s="20">
        <v>1492018127664</v>
      </c>
      <c r="C84" s="20">
        <v>1391794362561</v>
      </c>
    </row>
    <row r="85" spans="1:3" ht="12">
      <c r="A85" s="6" t="s">
        <v>89</v>
      </c>
      <c r="B85" s="20"/>
      <c r="C85" s="20"/>
    </row>
    <row r="86" spans="1:3" ht="12">
      <c r="A86" s="6" t="s">
        <v>90</v>
      </c>
      <c r="B86" s="20"/>
      <c r="C86" s="20"/>
    </row>
    <row r="87" spans="1:3" ht="12">
      <c r="A87" s="6" t="s">
        <v>91</v>
      </c>
      <c r="B87" s="20">
        <v>17389468433</v>
      </c>
      <c r="C87" s="20">
        <v>31428821767</v>
      </c>
    </row>
    <row r="88" spans="1:3" ht="12">
      <c r="A88" s="6" t="s">
        <v>92</v>
      </c>
      <c r="B88" s="20">
        <v>2029978763116</v>
      </c>
      <c r="C88" s="20">
        <v>2184695843986</v>
      </c>
    </row>
    <row r="89" spans="1:3" ht="12">
      <c r="A89" s="15" t="s">
        <v>93</v>
      </c>
      <c r="B89" s="20"/>
      <c r="C89" s="20"/>
    </row>
    <row r="90" spans="1:3" ht="12">
      <c r="A90" s="6" t="s">
        <v>94</v>
      </c>
      <c r="B90" s="20">
        <v>143286029602</v>
      </c>
      <c r="C90" s="20">
        <v>145698489468</v>
      </c>
    </row>
    <row r="91" spans="1:3" ht="12">
      <c r="A91" s="6" t="s">
        <v>95</v>
      </c>
      <c r="B91" s="20"/>
      <c r="C91" s="20"/>
    </row>
    <row r="92" spans="1:3" ht="12">
      <c r="A92" s="6" t="s">
        <v>96</v>
      </c>
      <c r="B92" s="20">
        <v>657271057049</v>
      </c>
      <c r="C92" s="20">
        <v>631851434074</v>
      </c>
    </row>
    <row r="93" spans="1:3" ht="12">
      <c r="A93" s="10" t="s">
        <v>97</v>
      </c>
      <c r="B93" s="20"/>
      <c r="C93" s="20"/>
    </row>
    <row r="94" spans="1:3" ht="12">
      <c r="A94" s="6" t="s">
        <v>98</v>
      </c>
      <c r="B94" s="20"/>
      <c r="C94" s="20"/>
    </row>
    <row r="95" spans="1:3" s="21" customFormat="1" ht="12">
      <c r="A95" s="5" t="s">
        <v>99</v>
      </c>
      <c r="B95" s="20"/>
      <c r="C95" s="20"/>
    </row>
    <row r="96" spans="1:3" ht="12">
      <c r="A96" s="15" t="s">
        <v>100</v>
      </c>
      <c r="B96" s="20"/>
      <c r="C96" s="20"/>
    </row>
    <row r="97" spans="1:3" ht="12">
      <c r="A97" s="6" t="s">
        <v>101</v>
      </c>
      <c r="B97" s="20"/>
      <c r="C97" s="20"/>
    </row>
    <row r="98" spans="1:3" ht="12">
      <c r="A98" s="6" t="s">
        <v>102</v>
      </c>
      <c r="B98" s="20"/>
      <c r="C98" s="20"/>
    </row>
    <row r="99" spans="1:3" ht="12">
      <c r="A99" s="4" t="s">
        <v>35</v>
      </c>
      <c r="B99" s="19">
        <f>SUM(B100:B112)</f>
        <v>14568503580840</v>
      </c>
      <c r="C99" s="19">
        <f>SUM(C100:C112)</f>
        <v>14295238884483</v>
      </c>
    </row>
    <row r="100" spans="1:3" ht="12">
      <c r="A100" s="6" t="s">
        <v>103</v>
      </c>
      <c r="B100" s="20"/>
      <c r="C100" s="20"/>
    </row>
    <row r="101" spans="1:3" ht="12">
      <c r="A101" s="18" t="s">
        <v>136</v>
      </c>
      <c r="B101" s="20"/>
      <c r="C101" s="20"/>
    </row>
    <row r="102" spans="1:3" ht="12">
      <c r="A102" s="8" t="s">
        <v>104</v>
      </c>
      <c r="B102" s="20"/>
      <c r="C102" s="20"/>
    </row>
    <row r="103" spans="1:3" ht="12">
      <c r="A103" s="6" t="s">
        <v>105</v>
      </c>
      <c r="B103" s="20"/>
      <c r="C103" s="20"/>
    </row>
    <row r="104" spans="1:3" ht="12">
      <c r="A104" s="6" t="s">
        <v>36</v>
      </c>
      <c r="B104" s="20"/>
      <c r="C104" s="20"/>
    </row>
    <row r="105" spans="1:3" ht="12">
      <c r="A105" s="6" t="s">
        <v>106</v>
      </c>
      <c r="B105" s="20"/>
      <c r="C105" s="20"/>
    </row>
    <row r="106" spans="1:3" ht="12">
      <c r="A106" s="6" t="s">
        <v>37</v>
      </c>
      <c r="B106" s="20">
        <v>61892108541</v>
      </c>
      <c r="C106" s="20">
        <v>33535030446</v>
      </c>
    </row>
    <row r="107" spans="1:3" ht="12">
      <c r="A107" s="9" t="s">
        <v>107</v>
      </c>
      <c r="B107" s="20">
        <v>13961611472299</v>
      </c>
      <c r="C107" s="20">
        <v>14261703854037</v>
      </c>
    </row>
    <row r="108" spans="1:3" ht="12">
      <c r="A108" s="10" t="s">
        <v>108</v>
      </c>
      <c r="B108" s="20"/>
      <c r="C108" s="20"/>
    </row>
    <row r="109" spans="1:3" ht="12">
      <c r="A109" s="9" t="s">
        <v>109</v>
      </c>
      <c r="B109" s="20"/>
      <c r="C109" s="20"/>
    </row>
    <row r="110" spans="1:3" ht="12">
      <c r="A110" s="9" t="s">
        <v>110</v>
      </c>
      <c r="B110" s="20"/>
      <c r="C110" s="20"/>
    </row>
    <row r="111" spans="1:3" ht="12">
      <c r="A111" s="9" t="s">
        <v>111</v>
      </c>
      <c r="B111" s="20">
        <v>545000000000</v>
      </c>
      <c r="C111" s="20"/>
    </row>
    <row r="112" spans="1:3" ht="12">
      <c r="A112" s="6" t="s">
        <v>112</v>
      </c>
      <c r="B112" s="20"/>
      <c r="C112" s="20"/>
    </row>
    <row r="113" spans="1:3" ht="12">
      <c r="A113" s="4" t="s">
        <v>38</v>
      </c>
      <c r="B113" s="19">
        <f>B114</f>
        <v>23936007710183</v>
      </c>
      <c r="C113" s="19">
        <f>C114</f>
        <v>21726335150587</v>
      </c>
    </row>
    <row r="114" spans="1:3" ht="12">
      <c r="A114" s="7" t="s">
        <v>39</v>
      </c>
      <c r="B114" s="19">
        <f>B115+B118+B119+B120+B121+B122+B123+B124+B125+B126+B127+B130+B131</f>
        <v>23936007710183</v>
      </c>
      <c r="C114" s="19">
        <f>C115+C118+C119+C120+C121+C122+C123+C124+C125+C126+C127+C130+C131</f>
        <v>21726335150587</v>
      </c>
    </row>
    <row r="115" spans="1:3" ht="12">
      <c r="A115" s="7" t="s">
        <v>40</v>
      </c>
      <c r="B115" s="19">
        <f>B116+B117</f>
        <v>21711732360000</v>
      </c>
      <c r="C115" s="19">
        <f>C116+C117</f>
        <v>21711732360000</v>
      </c>
    </row>
    <row r="116" spans="1:3" ht="12">
      <c r="A116" s="16" t="s">
        <v>114</v>
      </c>
      <c r="B116" s="20">
        <v>21711732360000</v>
      </c>
      <c r="C116" s="20">
        <v>21711732360000</v>
      </c>
    </row>
    <row r="117" spans="1:3" ht="12">
      <c r="A117" s="16" t="s">
        <v>113</v>
      </c>
      <c r="B117" s="20"/>
      <c r="C117" s="20"/>
    </row>
    <row r="118" spans="1:3" ht="12">
      <c r="A118" s="5" t="s">
        <v>41</v>
      </c>
      <c r="B118" s="20">
        <v>14602790587</v>
      </c>
      <c r="C118" s="20">
        <v>14602790587</v>
      </c>
    </row>
    <row r="119" spans="1:3" ht="12">
      <c r="A119" s="6" t="s">
        <v>115</v>
      </c>
      <c r="B119" s="20"/>
      <c r="C119" s="20"/>
    </row>
    <row r="120" spans="1:3" ht="12">
      <c r="A120" s="6" t="s">
        <v>116</v>
      </c>
      <c r="B120" s="20"/>
      <c r="C120" s="20"/>
    </row>
    <row r="121" spans="1:3" ht="12">
      <c r="A121" s="6" t="s">
        <v>117</v>
      </c>
      <c r="B121" s="20"/>
      <c r="C121" s="20"/>
    </row>
    <row r="122" spans="1:3" ht="12">
      <c r="A122" s="6" t="s">
        <v>118</v>
      </c>
      <c r="B122" s="20"/>
      <c r="C122" s="20"/>
    </row>
    <row r="123" spans="1:3" ht="12">
      <c r="A123" s="6" t="s">
        <v>119</v>
      </c>
      <c r="B123" s="20"/>
      <c r="C123" s="20"/>
    </row>
    <row r="124" spans="1:3" ht="12">
      <c r="A124" s="6" t="s">
        <v>120</v>
      </c>
      <c r="B124" s="20">
        <v>450015282490</v>
      </c>
      <c r="C124" s="20"/>
    </row>
    <row r="125" spans="1:3" ht="12">
      <c r="A125" s="6" t="s">
        <v>42</v>
      </c>
      <c r="B125" s="20"/>
      <c r="C125" s="20"/>
    </row>
    <row r="126" spans="1:3" ht="12">
      <c r="A126" s="6" t="s">
        <v>121</v>
      </c>
      <c r="B126" s="20"/>
      <c r="C126" s="20"/>
    </row>
    <row r="127" spans="1:3" ht="12">
      <c r="A127" s="7" t="s">
        <v>122</v>
      </c>
      <c r="B127" s="19">
        <f>B128+B129</f>
        <v>1759657277106</v>
      </c>
      <c r="C127" s="19">
        <f>C128+C129</f>
        <v>0</v>
      </c>
    </row>
    <row r="128" spans="1:3" ht="12">
      <c r="A128" s="16" t="s">
        <v>123</v>
      </c>
      <c r="B128" s="20"/>
      <c r="C128" s="20"/>
    </row>
    <row r="129" spans="1:3" ht="12">
      <c r="A129" s="16" t="s">
        <v>124</v>
      </c>
      <c r="B129" s="20">
        <v>1759657277106</v>
      </c>
      <c r="C129" s="20"/>
    </row>
    <row r="130" spans="1:3" ht="12">
      <c r="A130" s="6" t="s">
        <v>125</v>
      </c>
      <c r="B130" s="20">
        <v>0</v>
      </c>
      <c r="C130" s="20">
        <v>0</v>
      </c>
    </row>
    <row r="131" spans="1:3" ht="12">
      <c r="A131" s="6" t="s">
        <v>126</v>
      </c>
      <c r="B131" s="20"/>
      <c r="C131" s="20"/>
    </row>
    <row r="132" spans="1:3" ht="12">
      <c r="A132" s="24" t="s">
        <v>164</v>
      </c>
      <c r="B132" s="19">
        <f>B133+B134</f>
        <v>0</v>
      </c>
      <c r="C132" s="19">
        <f>C133+C134</f>
        <v>0</v>
      </c>
    </row>
    <row r="133" spans="1:3" ht="12">
      <c r="A133" s="25" t="s">
        <v>165</v>
      </c>
      <c r="B133" s="20"/>
      <c r="C133" s="20"/>
    </row>
    <row r="134" spans="1:3" ht="12">
      <c r="A134" s="25" t="s">
        <v>166</v>
      </c>
      <c r="B134" s="20"/>
      <c r="C134" s="20"/>
    </row>
    <row r="135" spans="1:3" ht="12">
      <c r="A135" s="2" t="s">
        <v>43</v>
      </c>
      <c r="B135" s="19">
        <f>B76+B113+B132</f>
        <v>45123082361340</v>
      </c>
      <c r="C135" s="19">
        <f>C76+C113+C132</f>
        <v>45224758472389</v>
      </c>
    </row>
    <row r="136" spans="1:3" ht="12">
      <c r="A136" s="2" t="s">
        <v>44</v>
      </c>
      <c r="B136" s="19" t="s">
        <v>0</v>
      </c>
      <c r="C136" s="19" t="s">
        <v>0</v>
      </c>
    </row>
    <row r="137" spans="1:3" ht="12">
      <c r="A137" s="3" t="s">
        <v>45</v>
      </c>
      <c r="B137" s="20">
        <v>0</v>
      </c>
      <c r="C137" s="20">
        <v>0</v>
      </c>
    </row>
    <row r="138" spans="1:3" ht="12">
      <c r="A138" s="3" t="s">
        <v>46</v>
      </c>
      <c r="B138" s="20">
        <v>0</v>
      </c>
      <c r="C138" s="20">
        <v>0</v>
      </c>
    </row>
    <row r="139" spans="1:3" ht="12">
      <c r="A139" s="9" t="s">
        <v>128</v>
      </c>
      <c r="B139" s="20">
        <v>0</v>
      </c>
      <c r="C139" s="20">
        <v>0</v>
      </c>
    </row>
    <row r="140" spans="1:3" ht="12">
      <c r="A140" s="9" t="s">
        <v>129</v>
      </c>
      <c r="B140" s="20">
        <v>0</v>
      </c>
      <c r="C140" s="20">
        <v>0</v>
      </c>
    </row>
    <row r="141" spans="1:3" ht="12">
      <c r="A141" s="9" t="s">
        <v>127</v>
      </c>
      <c r="B141" s="20">
        <v>0</v>
      </c>
      <c r="C141" s="20">
        <v>0</v>
      </c>
    </row>
    <row r="142" ht="12">
      <c r="A142" s="3"/>
    </row>
    <row r="143" spans="1:3" ht="12">
      <c r="A143" s="26" t="s">
        <v>161</v>
      </c>
      <c r="B143" s="26"/>
      <c r="C143" s="26"/>
    </row>
    <row r="144" ht="12">
      <c r="A144" s="3"/>
    </row>
    <row r="145" spans="1:3" ht="12">
      <c r="A145" s="1" t="s">
        <v>137</v>
      </c>
      <c r="B145" s="23" t="s">
        <v>162</v>
      </c>
      <c r="C145" s="23" t="s">
        <v>163</v>
      </c>
    </row>
    <row r="146" spans="1:3" ht="12">
      <c r="A146" s="3" t="s">
        <v>138</v>
      </c>
      <c r="B146" s="20">
        <v>10241042745138</v>
      </c>
      <c r="C146" s="20"/>
    </row>
    <row r="147" spans="1:3" ht="12">
      <c r="A147" s="3" t="s">
        <v>139</v>
      </c>
      <c r="B147" s="20">
        <v>100323506675</v>
      </c>
      <c r="C147" s="20">
        <v>31421160562</v>
      </c>
    </row>
    <row r="148" spans="1:3" ht="12">
      <c r="A148" s="2" t="s">
        <v>140</v>
      </c>
      <c r="B148" s="19">
        <f>B146-B147</f>
        <v>10140719238463</v>
      </c>
      <c r="C148" s="19">
        <f>C146-C147</f>
        <v>-31421160562</v>
      </c>
    </row>
    <row r="149" spans="1:3" ht="12">
      <c r="A149" s="3" t="s">
        <v>141</v>
      </c>
      <c r="B149" s="20">
        <v>7025468290074</v>
      </c>
      <c r="C149" s="20">
        <v>1643470173869</v>
      </c>
    </row>
    <row r="150" spans="1:3" ht="12">
      <c r="A150" s="2" t="s">
        <v>142</v>
      </c>
      <c r="B150" s="19">
        <f>B148-B149</f>
        <v>3115250948389</v>
      </c>
      <c r="C150" s="19">
        <f>C148-C149</f>
        <v>-1674891334431</v>
      </c>
    </row>
    <row r="151" spans="1:3" ht="12">
      <c r="A151" s="3" t="s">
        <v>143</v>
      </c>
      <c r="B151" s="20">
        <v>988996587939</v>
      </c>
      <c r="C151" s="20">
        <v>1732951933404</v>
      </c>
    </row>
    <row r="152" spans="1:3" ht="12">
      <c r="A152" s="3" t="s">
        <v>144</v>
      </c>
      <c r="B152" s="20">
        <v>91313628508</v>
      </c>
      <c r="C152" s="20">
        <v>897122689121</v>
      </c>
    </row>
    <row r="153" spans="1:3" ht="12">
      <c r="A153" s="3" t="s">
        <v>145</v>
      </c>
      <c r="B153" s="20">
        <v>75244790879</v>
      </c>
      <c r="C153" s="20">
        <v>23087598449</v>
      </c>
    </row>
    <row r="154" spans="1:3" ht="12">
      <c r="A154" s="3" t="s">
        <v>146</v>
      </c>
      <c r="B154" s="20"/>
      <c r="C154" s="20"/>
    </row>
    <row r="155" spans="1:3" ht="12">
      <c r="A155" s="3" t="s">
        <v>147</v>
      </c>
      <c r="B155" s="20">
        <v>178950509932</v>
      </c>
      <c r="C155" s="20">
        <v>47619811834</v>
      </c>
    </row>
    <row r="156" spans="1:3" ht="12">
      <c r="A156" s="3" t="s">
        <v>148</v>
      </c>
      <c r="B156" s="20">
        <v>724482546150</v>
      </c>
      <c r="C156" s="20">
        <v>240362751629</v>
      </c>
    </row>
    <row r="157" spans="1:3" ht="12">
      <c r="A157" s="2" t="s">
        <v>149</v>
      </c>
      <c r="B157" s="19">
        <f>B150+B151-B152+B154-B155-B156</f>
        <v>3109500851738</v>
      </c>
      <c r="C157" s="19">
        <f>C150+C151-C152+C154-C155-C156</f>
        <v>-1127044653611</v>
      </c>
    </row>
    <row r="158" spans="1:3" ht="12">
      <c r="A158" s="3" t="s">
        <v>150</v>
      </c>
      <c r="B158" s="20">
        <v>4990618179</v>
      </c>
      <c r="C158" s="20">
        <v>2596779881274</v>
      </c>
    </row>
    <row r="159" spans="1:3" ht="12">
      <c r="A159" s="3" t="s">
        <v>151</v>
      </c>
      <c r="B159" s="20">
        <v>3428889725</v>
      </c>
      <c r="C159" s="20">
        <v>137533845400</v>
      </c>
    </row>
    <row r="160" spans="1:3" ht="12">
      <c r="A160" s="2" t="s">
        <v>152</v>
      </c>
      <c r="B160" s="19">
        <f>B158-B159</f>
        <v>1561728454</v>
      </c>
      <c r="C160" s="19">
        <f>C158-C159</f>
        <v>2459246035874</v>
      </c>
    </row>
    <row r="161" spans="1:3" ht="12">
      <c r="A161" s="2" t="s">
        <v>153</v>
      </c>
      <c r="B161" s="19">
        <f>B157+B160</f>
        <v>3111062580192</v>
      </c>
      <c r="C161" s="19">
        <f>C157+C160</f>
        <v>1332201382263</v>
      </c>
    </row>
    <row r="162" spans="1:3" ht="12">
      <c r="A162" s="3" t="s">
        <v>154</v>
      </c>
      <c r="B162" s="20">
        <v>700362677753</v>
      </c>
      <c r="C162" s="20">
        <v>825306004575</v>
      </c>
    </row>
    <row r="163" spans="1:3" ht="12">
      <c r="A163" s="3" t="s">
        <v>155</v>
      </c>
      <c r="B163" s="20">
        <v>-87477257903</v>
      </c>
      <c r="C163" s="20">
        <v>117613476241</v>
      </c>
    </row>
    <row r="164" spans="1:3" ht="12">
      <c r="A164" s="2" t="s">
        <v>156</v>
      </c>
      <c r="B164" s="19">
        <f>B161-B162-B163</f>
        <v>2498177160342</v>
      </c>
      <c r="C164" s="19">
        <f>C161-C162-C163</f>
        <v>389281901447</v>
      </c>
    </row>
    <row r="165" spans="1:3" ht="12">
      <c r="A165" s="3" t="s">
        <v>157</v>
      </c>
      <c r="B165" s="20"/>
      <c r="C165" s="20"/>
    </row>
    <row r="166" spans="1:3" ht="12">
      <c r="A166" s="3" t="s">
        <v>158</v>
      </c>
      <c r="B166" s="20"/>
      <c r="C166" s="20"/>
    </row>
    <row r="167" spans="1:3" ht="12">
      <c r="A167" s="3" t="s">
        <v>159</v>
      </c>
      <c r="B167" s="20"/>
      <c r="C167" s="20"/>
    </row>
    <row r="168" spans="1:3" ht="12">
      <c r="A168" s="3" t="s">
        <v>160</v>
      </c>
      <c r="B168" s="20"/>
      <c r="C168" s="20"/>
    </row>
  </sheetData>
  <sheetProtection/>
  <mergeCells count="1">
    <mergeCell ref="A143:C1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2017-07-28T03:01:30Z</dcterms:created>
  <dcterms:modified xsi:type="dcterms:W3CDTF">2017-07-28T03:32:24Z</dcterms:modified>
  <cp:category/>
  <cp:version/>
  <cp:contentType/>
  <cp:contentStatus/>
</cp:coreProperties>
</file>